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intranet.eli-alps.local/org/Purchasing/Shared Documents/2024/Kbt. 111. § v)/Translation stages, focalspot motorisation_BE2024_0137_6/02_RfP/"/>
    </mc:Choice>
  </mc:AlternateContent>
  <xr:revisionPtr revIDLastSave="0" documentId="13_ncr:1_{486A7B63-F858-4685-9D2C-707DDDAB2864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RfQ" sheetId="2" r:id="rId1"/>
    <sheet name="Munka2" sheetId="7" state="hidden" r:id="rId2"/>
    <sheet name="Munka1" sheetId="3" state="hidden" r:id="rId3"/>
  </sheets>
  <definedNames>
    <definedName name="_xlnm.Print_Titles" localSheetId="0">RfQ!$2:$2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2" l="1"/>
  <c r="I4" i="2"/>
  <c r="I5" i="2"/>
  <c r="I6" i="2"/>
  <c r="I7" i="2"/>
  <c r="I8" i="2"/>
  <c r="I9" i="2"/>
  <c r="I10" i="2"/>
  <c r="I11" i="2"/>
  <c r="I12" i="2"/>
  <c r="I13" i="2"/>
  <c r="I14" i="2"/>
  <c r="G5" i="2"/>
  <c r="G6" i="2"/>
  <c r="G7" i="2"/>
  <c r="G8" i="2"/>
  <c r="G9" i="2"/>
  <c r="G10" i="2"/>
  <c r="G11" i="2"/>
  <c r="G12" i="2"/>
  <c r="G13" i="2"/>
  <c r="G14" i="2"/>
  <c r="G15" i="2"/>
  <c r="G4" i="2"/>
  <c r="H5" i="2"/>
  <c r="H6" i="2"/>
  <c r="H7" i="2"/>
  <c r="H16" i="2" s="1"/>
  <c r="H8" i="2"/>
  <c r="H9" i="2"/>
  <c r="H10" i="2"/>
  <c r="H11" i="2"/>
  <c r="H12" i="2"/>
  <c r="H13" i="2"/>
  <c r="H14" i="2"/>
  <c r="H15" i="2"/>
  <c r="H4" i="2"/>
  <c r="H3" i="2"/>
  <c r="I15" i="2" l="1"/>
  <c r="I3" i="2"/>
  <c r="A8" i="3" l="1"/>
  <c r="A7" i="3" l="1"/>
  <c r="A6" i="3" l="1"/>
  <c r="A5" i="3" l="1"/>
  <c r="A4" i="3" l="1"/>
</calcChain>
</file>

<file path=xl/sharedStrings.xml><?xml version="1.0" encoding="utf-8"?>
<sst xmlns="http://schemas.openxmlformats.org/spreadsheetml/2006/main" count="60" uniqueCount="33">
  <si>
    <t>#</t>
  </si>
  <si>
    <t>EUR</t>
  </si>
  <si>
    <t>HUF</t>
  </si>
  <si>
    <t>Igényelt mennyiség/ Required qty</t>
  </si>
  <si>
    <t xml:space="preserve">Cikk/ Item </t>
  </si>
  <si>
    <t>Leírás/ Description</t>
  </si>
  <si>
    <t>ME/ UoM</t>
  </si>
  <si>
    <t xml:space="preserve">Nettó egységár/ Net unit price </t>
  </si>
  <si>
    <t>Devizanem/ Currency</t>
  </si>
  <si>
    <t>Nettó érték/ Net value</t>
  </si>
  <si>
    <t>Megjegyzés/ Comment</t>
  </si>
  <si>
    <t xml:space="preserve">Nettó ajánlati ár mindösszesen (HUF/EUR) / Total net price (HUF/EUR) </t>
  </si>
  <si>
    <t>pcs</t>
  </si>
  <si>
    <t>Az ajánlat érvényessége (minimum 90 nap) / Validity of proposal (min 90 days):</t>
  </si>
  <si>
    <t>(Cégszerű aláírás és pecsét a kötelezettségvállalásra jogosult/jogosultak részéről)
(Duly authorized signature of the person(s) authorized to assume obligations and stamp)</t>
  </si>
  <si>
    <t>Fizetési feltételek/ Payment terms:
Pályázati azonosító/ Financial source:</t>
  </si>
  <si>
    <t>Optomechanical and mechanical components</t>
  </si>
  <si>
    <t>Motorized Translation Stage with 50 mm Travel
Max. Dimensions (LxWxH): 164,5 mm x 44,5 mm x 42 mm (Including Motor)
Resolution (full step): ≤ 2.5 µm
Load capacity (horizontal): ≥ 3 kg
Load capacity (vertical): ≥ 1 kg
Vacuum compatible up to 1E-5 mbar
Including 2 meters EMP shielded vacuum compatible cable with Sub-D 15 pins female  connector,  Shielding Harnbraid 103-3.0</t>
  </si>
  <si>
    <t>Motorized Translation Stage with 600 mm Travel
Max. Dimensions (LxWxH): 885 mm x 145 mm x 72 mm (Including Motor)
Resolution (full step): ≤ 20 µm
Load capacity (horizontal): ≥ 50 kg
Load capacity (vertical): ≥ 15 kg
Vacuum compatible up to 1E-5 mbar
Including 2 meters EMP shielded vacuum compatible cable with Sub-D 15 pins female  connector,  Shielding Harnbraid 103-3.0</t>
  </si>
  <si>
    <t>Motorized Translation Stage with 300 mm Travel
Max. Dimensions (LxWxH): 480 mm x 75 mm x 45 mm (Including Motor)
Carrier size at least 80 mm x 70 mm with at least 6 x M6 and 6 x M4
threaded holes
Resolution (full step): ≤ 2.5 μm
Load capacity (horizontal): ≥ 10 kg
Load capacity (vertical): ≥ 3 kg
Vacuum compatible up to 1E-5 mbar
Including 2 meters EMP shielded vacuum compatible cable with D-SUb 15pins female connector</t>
  </si>
  <si>
    <t>Hot-swapping technology. Compatible with stepper and DC motors
For motors: rated current up to 3 A for stepper,  6 A for DC motor - rated voltage 2-36 VDC
Communication interfaces: Ethernet, RS232 (each axis directly), 
Simultaneous drive of: 8, 10, 12 axes per single box, Micro-step mode 1/256, Max. speed - 35000 steps/s (stepper), 800000 encoder counts per second (DC), Digital encoder input: open &amp; closed loop control and position diagnostics, Precise home positioning, Step loss Compensation, Backlash compensation, TTL Synchronization I/O</t>
  </si>
  <si>
    <t>DSUB-cable shielding harnbraid Type 103-3 (cable 15 m)
HDB15(F) to HDB15(M)</t>
  </si>
  <si>
    <t>Honeycomb breadboard
Dimensions (LxWxH): 800 mm x 1200 mm x 50 mm
Flatness: ± 0.1 mm/m2
M6 threaded holes with 25 mm hole pattern</t>
  </si>
  <si>
    <t>Standard vacuum compatible 200 mm travel range with D-SUB 15 pins female connector, 2 m cable</t>
  </si>
  <si>
    <t>Power supply (36V, 4.44A)
a power supply for a 8SMC5-USB-B9-2  +  Power Cable EU plug</t>
  </si>
  <si>
    <t>A cable from a flange to a motor (1.8 m).
Compatible with 8MT175V-200-VSS42-VC15F-FT and 8SMC5-USB-B9-2 controller</t>
  </si>
  <si>
    <t>Shipping Cost DAP</t>
  </si>
  <si>
    <t>Controller for a 2 x 8MT175V-200-VSS42-VC15F-FT</t>
  </si>
  <si>
    <t>DN 100 ISO-F flange with 12 miniature circular 220-CM19 welded feedthroughs, 
Vacuum level: 1E-6 mbar</t>
  </si>
  <si>
    <t>Tilt (Θy): ±2.5°
Rotation (Θz):  ±3°
Tilt (Θy):  0.6 arcsec
Rotation (Θz):  1 arcsec
Load capacity:  Horizontal  up to 25 kg
Tilt stage dimensions (LxWxH): 314 x 250 x 54 mm
Moving platform dimensions:  250 x 190 mm
Weight:  5.9 kg</t>
  </si>
  <si>
    <t>30 nap, banki átutalás/ 30 days, bank transfer
2020-2.1.1-ED-2021-00165</t>
  </si>
  <si>
    <t>Annex 1 - Translation stages, focalspot motorisation</t>
  </si>
  <si>
    <r>
      <rPr>
        <b/>
        <sz val="10"/>
        <color theme="1"/>
        <rFont val="Arial"/>
        <family val="2"/>
        <charset val="238"/>
      </rPr>
      <t xml:space="preserve">Alulírott ajánlattevő nyilatkozom, hogy </t>
    </r>
    <r>
      <rPr>
        <sz val="10"/>
        <color theme="1"/>
        <rFont val="Arial"/>
        <family val="2"/>
        <charset val="238"/>
      </rPr>
      <t xml:space="preserve">
- a fent megadott árak a teljesítéshez kapcsolódó minden költséget tartalmaznak, 
- vállalom, hogy a végteljesítés határideje a szerződéskötéstől számított 18 hét.
</t>
    </r>
    <r>
      <rPr>
        <b/>
        <sz val="10"/>
        <color theme="1"/>
        <rFont val="Arial"/>
        <family val="2"/>
        <charset val="238"/>
      </rPr>
      <t>I, the undersigned Bidder, declare that</t>
    </r>
    <r>
      <rPr>
        <sz val="10"/>
        <color theme="1"/>
        <rFont val="Arial"/>
        <family val="2"/>
        <charset val="238"/>
      </rPr>
      <t xml:space="preserve">
- the prices given above include all the costs in connection with performance,
- I acknowledge that the deadline for the final perfomance is 18 weeks from contracting.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</si>
</sst>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_ &quot;Ft / db&quot;"/>
    <numFmt numFmtId="165" formatCode="#,##0.00_ &quot;Ft&quot;"/>
    <numFmt numFmtId="166" formatCode="0_ &quot;nap/days&quot;"/>
    <numFmt numFmtId="167" formatCode="[$-809]dd\ mmmm\ yyyy;@"/>
    <numFmt numFmtId="168" formatCode="#,##0&quot; hónap/months&quot;"/>
  </numFmts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rgb="FF333333"/>
      <name val="Arial"/>
      <family val="2"/>
      <charset val="1"/>
    </font>
    <font>
      <sz val="10"/>
      <color rgb="FF333333"/>
      <name val="Arial"/>
      <family val="2"/>
      <charset val="238"/>
    </font>
    <font>
      <sz val="9.5"/>
      <color rgb="FF000000"/>
      <name val="Arial"/>
      <family val="2"/>
      <charset val="238"/>
    </font>
    <font>
      <b/>
      <sz val="16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</borders>
  <cellStyleXfs count="3">
    <xf numFmtId="0" fontId="0" fillId="0" borderId="0"/>
    <xf numFmtId="0" fontId="2" fillId="0" borderId="0"/>
    <xf numFmtId="0" fontId="4" fillId="0" borderId="0">
      <alignment vertical="center"/>
    </xf>
  </cellStyleXfs>
  <cellXfs count="5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wrapText="1"/>
    </xf>
    <xf numFmtId="0" fontId="1" fillId="0" borderId="2" xfId="0" applyFont="1" applyBorder="1" applyAlignment="1">
      <alignment horizontal="center" vertical="center" wrapText="1"/>
    </xf>
    <xf numFmtId="167" fontId="5" fillId="0" borderId="0" xfId="2" applyNumberFormat="1" applyFont="1" applyAlignment="1">
      <alignment horizontal="center" vertical="center"/>
    </xf>
    <xf numFmtId="168" fontId="5" fillId="0" borderId="0" xfId="2" quotePrefix="1" applyNumberFormat="1" applyFont="1" applyAlignment="1">
      <alignment horizontal="center" vertical="center"/>
    </xf>
    <xf numFmtId="166" fontId="5" fillId="0" borderId="5" xfId="2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8" xfId="1" applyNumberFormat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2" fontId="3" fillId="0" borderId="19" xfId="1" applyNumberFormat="1" applyFont="1" applyBorder="1" applyAlignment="1">
      <alignment horizontal="center" vertical="center" wrapText="1"/>
    </xf>
    <xf numFmtId="2" fontId="3" fillId="0" borderId="20" xfId="1" applyNumberFormat="1" applyFont="1" applyBorder="1" applyAlignment="1">
      <alignment horizontal="center" vertical="center" wrapText="1"/>
    </xf>
    <xf numFmtId="0" fontId="3" fillId="0" borderId="19" xfId="1" applyFont="1" applyBorder="1" applyAlignment="1">
      <alignment horizontal="center" vertical="center" wrapText="1"/>
    </xf>
    <xf numFmtId="0" fontId="3" fillId="0" borderId="20" xfId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6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3">
    <cellStyle name="Normál" xfId="0" builtinId="0"/>
    <cellStyle name="Normál 2" xfId="2" xr:uid="{00000000-0005-0000-0000-000001000000}"/>
    <cellStyle name="Normál 3" xfId="1" xr:uid="{00000000-0005-0000-0000-000002000000}"/>
  </cellStyles>
  <dxfs count="5">
    <dxf>
      <fill>
        <patternFill>
          <bgColor theme="7" tint="0.79998168889431442"/>
        </patternFill>
      </fill>
    </dxf>
    <dxf>
      <font>
        <color theme="0"/>
      </font>
    </dxf>
    <dxf>
      <font>
        <color theme="0"/>
      </font>
    </dxf>
    <dxf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topLeftCell="A3" zoomScale="50" zoomScaleNormal="50" workbookViewId="0">
      <selection activeCell="O5" sqref="O5"/>
    </sheetView>
  </sheetViews>
  <sheetFormatPr defaultRowHeight="14.4" x14ac:dyDescent="0.3"/>
  <cols>
    <col min="2" max="2" width="50.77734375" customWidth="1"/>
    <col min="3" max="3" width="105.77734375" bestFit="1" customWidth="1"/>
    <col min="4" max="4" width="28.44140625" customWidth="1"/>
    <col min="5" max="5" width="22.5546875" customWidth="1"/>
    <col min="6" max="6" width="28.33203125" customWidth="1"/>
    <col min="7" max="7" width="23.88671875" customWidth="1"/>
    <col min="8" max="8" width="21.6640625" customWidth="1"/>
    <col min="9" max="9" width="24.33203125" customWidth="1"/>
    <col min="10" max="10" width="44.44140625" customWidth="1"/>
  </cols>
  <sheetData>
    <row r="1" spans="1:10" ht="49.8" customHeight="1" thickBot="1" x14ac:dyDescent="0.35">
      <c r="A1" s="35" t="s">
        <v>31</v>
      </c>
      <c r="B1" s="36"/>
      <c r="C1" s="36"/>
      <c r="D1" s="36"/>
      <c r="E1" s="36"/>
      <c r="F1" s="36"/>
      <c r="G1" s="36"/>
      <c r="H1" s="36"/>
      <c r="I1" s="36"/>
    </row>
    <row r="2" spans="1:10" ht="63" customHeight="1" thickBot="1" x14ac:dyDescent="0.35">
      <c r="A2" s="1" t="s">
        <v>0</v>
      </c>
      <c r="B2" s="2" t="s">
        <v>4</v>
      </c>
      <c r="C2" s="3" t="s">
        <v>5</v>
      </c>
      <c r="D2" s="4" t="s">
        <v>3</v>
      </c>
      <c r="E2" s="15" t="s">
        <v>6</v>
      </c>
      <c r="F2" s="4" t="s">
        <v>7</v>
      </c>
      <c r="G2" s="5" t="s">
        <v>8</v>
      </c>
      <c r="H2" s="4" t="s">
        <v>9</v>
      </c>
      <c r="I2" s="4" t="s">
        <v>8</v>
      </c>
      <c r="J2" s="6" t="s">
        <v>10</v>
      </c>
    </row>
    <row r="3" spans="1:10" ht="114" customHeight="1" x14ac:dyDescent="0.3">
      <c r="A3" s="21">
        <v>1</v>
      </c>
      <c r="B3" s="19" t="s">
        <v>16</v>
      </c>
      <c r="C3" s="19" t="s">
        <v>17</v>
      </c>
      <c r="D3" s="25">
        <v>3</v>
      </c>
      <c r="E3" s="22" t="s">
        <v>12</v>
      </c>
      <c r="F3" s="27"/>
      <c r="G3" s="25"/>
      <c r="H3" s="27">
        <f>D3*F3</f>
        <v>0</v>
      </c>
      <c r="I3" s="25">
        <f>$G$3</f>
        <v>0</v>
      </c>
      <c r="J3" s="29"/>
    </row>
    <row r="4" spans="1:10" ht="111" customHeight="1" x14ac:dyDescent="0.3">
      <c r="A4" s="20">
        <v>2</v>
      </c>
      <c r="B4" s="24" t="s">
        <v>16</v>
      </c>
      <c r="C4" s="24" t="s">
        <v>18</v>
      </c>
      <c r="D4" s="26">
        <v>1</v>
      </c>
      <c r="E4" s="23" t="s">
        <v>12</v>
      </c>
      <c r="F4" s="28"/>
      <c r="G4" s="26">
        <f>$G$3</f>
        <v>0</v>
      </c>
      <c r="H4" s="31">
        <f>D4*F4</f>
        <v>0</v>
      </c>
      <c r="I4" s="33">
        <f t="shared" ref="I4:I14" si="0">$G$3</f>
        <v>0</v>
      </c>
      <c r="J4" s="30"/>
    </row>
    <row r="5" spans="1:10" ht="125.4" customHeight="1" x14ac:dyDescent="0.3">
      <c r="A5" s="20">
        <v>3</v>
      </c>
      <c r="B5" s="24" t="s">
        <v>16</v>
      </c>
      <c r="C5" s="24" t="s">
        <v>19</v>
      </c>
      <c r="D5" s="26">
        <v>2</v>
      </c>
      <c r="E5" s="23" t="s">
        <v>12</v>
      </c>
      <c r="F5" s="28"/>
      <c r="G5" s="26">
        <f t="shared" ref="G5:G15" si="1">$G$3</f>
        <v>0</v>
      </c>
      <c r="H5" s="31">
        <f t="shared" ref="H5:H15" si="2">D5*F5</f>
        <v>0</v>
      </c>
      <c r="I5" s="33">
        <f t="shared" si="0"/>
        <v>0</v>
      </c>
      <c r="J5" s="30"/>
    </row>
    <row r="6" spans="1:10" ht="87.6" customHeight="1" x14ac:dyDescent="0.3">
      <c r="A6" s="20">
        <v>4</v>
      </c>
      <c r="B6" s="24" t="s">
        <v>16</v>
      </c>
      <c r="C6" s="24" t="s">
        <v>20</v>
      </c>
      <c r="D6" s="26">
        <v>1</v>
      </c>
      <c r="E6" s="23" t="s">
        <v>12</v>
      </c>
      <c r="F6" s="28"/>
      <c r="G6" s="26">
        <f t="shared" si="1"/>
        <v>0</v>
      </c>
      <c r="H6" s="31">
        <f t="shared" si="2"/>
        <v>0</v>
      </c>
      <c r="I6" s="33">
        <f t="shared" si="0"/>
        <v>0</v>
      </c>
      <c r="J6" s="30"/>
    </row>
    <row r="7" spans="1:10" ht="34.799999999999997" customHeight="1" x14ac:dyDescent="0.3">
      <c r="A7" s="20">
        <v>5</v>
      </c>
      <c r="B7" s="24" t="s">
        <v>16</v>
      </c>
      <c r="C7" s="24" t="s">
        <v>21</v>
      </c>
      <c r="D7" s="26">
        <v>12</v>
      </c>
      <c r="E7" s="23" t="s">
        <v>12</v>
      </c>
      <c r="F7" s="28"/>
      <c r="G7" s="26">
        <f t="shared" si="1"/>
        <v>0</v>
      </c>
      <c r="H7" s="31">
        <f t="shared" si="2"/>
        <v>0</v>
      </c>
      <c r="I7" s="33">
        <f t="shared" si="0"/>
        <v>0</v>
      </c>
      <c r="J7" s="30"/>
    </row>
    <row r="8" spans="1:10" ht="61.8" customHeight="1" x14ac:dyDescent="0.3">
      <c r="A8" s="20">
        <v>6</v>
      </c>
      <c r="B8" s="24" t="s">
        <v>16</v>
      </c>
      <c r="C8" s="24" t="s">
        <v>22</v>
      </c>
      <c r="D8" s="26">
        <v>2</v>
      </c>
      <c r="E8" s="23" t="s">
        <v>12</v>
      </c>
      <c r="F8" s="28"/>
      <c r="G8" s="26">
        <f t="shared" si="1"/>
        <v>0</v>
      </c>
      <c r="H8" s="31">
        <f t="shared" si="2"/>
        <v>0</v>
      </c>
      <c r="I8" s="33">
        <f t="shared" si="0"/>
        <v>0</v>
      </c>
      <c r="J8" s="30"/>
    </row>
    <row r="9" spans="1:10" ht="40.799999999999997" customHeight="1" x14ac:dyDescent="0.3">
      <c r="A9" s="20">
        <v>7</v>
      </c>
      <c r="B9" s="24" t="s">
        <v>16</v>
      </c>
      <c r="C9" s="24" t="s">
        <v>28</v>
      </c>
      <c r="D9" s="26">
        <v>3</v>
      </c>
      <c r="E9" s="23" t="s">
        <v>12</v>
      </c>
      <c r="F9" s="28"/>
      <c r="G9" s="26">
        <f t="shared" si="1"/>
        <v>0</v>
      </c>
      <c r="H9" s="31">
        <f t="shared" si="2"/>
        <v>0</v>
      </c>
      <c r="I9" s="33">
        <f t="shared" si="0"/>
        <v>0</v>
      </c>
      <c r="J9" s="30"/>
    </row>
    <row r="10" spans="1:10" ht="117" customHeight="1" x14ac:dyDescent="0.3">
      <c r="A10" s="20">
        <v>8</v>
      </c>
      <c r="B10" s="24" t="s">
        <v>16</v>
      </c>
      <c r="C10" s="24" t="s">
        <v>29</v>
      </c>
      <c r="D10" s="26">
        <v>3</v>
      </c>
      <c r="E10" s="23" t="s">
        <v>12</v>
      </c>
      <c r="F10" s="28"/>
      <c r="G10" s="26">
        <f t="shared" si="1"/>
        <v>0</v>
      </c>
      <c r="H10" s="31">
        <f t="shared" si="2"/>
        <v>0</v>
      </c>
      <c r="I10" s="33">
        <f t="shared" si="0"/>
        <v>0</v>
      </c>
      <c r="J10" s="30"/>
    </row>
    <row r="11" spans="1:10" ht="30.6" customHeight="1" x14ac:dyDescent="0.3">
      <c r="A11" s="20">
        <v>9</v>
      </c>
      <c r="B11" s="24" t="s">
        <v>16</v>
      </c>
      <c r="C11" s="24" t="s">
        <v>23</v>
      </c>
      <c r="D11" s="26">
        <v>2</v>
      </c>
      <c r="E11" s="23" t="s">
        <v>12</v>
      </c>
      <c r="F11" s="28"/>
      <c r="G11" s="26">
        <f t="shared" si="1"/>
        <v>0</v>
      </c>
      <c r="H11" s="31">
        <f t="shared" si="2"/>
        <v>0</v>
      </c>
      <c r="I11" s="33">
        <f t="shared" si="0"/>
        <v>0</v>
      </c>
      <c r="J11" s="30"/>
    </row>
    <row r="12" spans="1:10" ht="29.4" customHeight="1" x14ac:dyDescent="0.3">
      <c r="A12" s="20">
        <v>10</v>
      </c>
      <c r="B12" s="24" t="s">
        <v>16</v>
      </c>
      <c r="C12" s="24" t="s">
        <v>27</v>
      </c>
      <c r="D12" s="26">
        <v>1</v>
      </c>
      <c r="E12" s="23" t="s">
        <v>12</v>
      </c>
      <c r="F12" s="28"/>
      <c r="G12" s="26">
        <f t="shared" si="1"/>
        <v>0</v>
      </c>
      <c r="H12" s="31">
        <f t="shared" si="2"/>
        <v>0</v>
      </c>
      <c r="I12" s="33">
        <f t="shared" si="0"/>
        <v>0</v>
      </c>
      <c r="J12" s="30"/>
    </row>
    <row r="13" spans="1:10" ht="37.200000000000003" customHeight="1" x14ac:dyDescent="0.3">
      <c r="A13" s="20">
        <v>11</v>
      </c>
      <c r="B13" s="24" t="s">
        <v>16</v>
      </c>
      <c r="C13" s="24" t="s">
        <v>24</v>
      </c>
      <c r="D13" s="26">
        <v>1</v>
      </c>
      <c r="E13" s="23" t="s">
        <v>12</v>
      </c>
      <c r="F13" s="28"/>
      <c r="G13" s="26">
        <f t="shared" si="1"/>
        <v>0</v>
      </c>
      <c r="H13" s="31">
        <f t="shared" si="2"/>
        <v>0</v>
      </c>
      <c r="I13" s="33">
        <f t="shared" si="0"/>
        <v>0</v>
      </c>
      <c r="J13" s="30"/>
    </row>
    <row r="14" spans="1:10" ht="43.8" customHeight="1" x14ac:dyDescent="0.3">
      <c r="A14" s="20">
        <v>12</v>
      </c>
      <c r="B14" s="24" t="s">
        <v>16</v>
      </c>
      <c r="C14" s="24" t="s">
        <v>25</v>
      </c>
      <c r="D14" s="26">
        <v>2</v>
      </c>
      <c r="E14" s="23" t="s">
        <v>12</v>
      </c>
      <c r="F14" s="28"/>
      <c r="G14" s="26">
        <f t="shared" si="1"/>
        <v>0</v>
      </c>
      <c r="H14" s="31">
        <f t="shared" si="2"/>
        <v>0</v>
      </c>
      <c r="I14" s="33">
        <f t="shared" si="0"/>
        <v>0</v>
      </c>
      <c r="J14" s="30"/>
    </row>
    <row r="15" spans="1:10" ht="33.6" customHeight="1" thickBot="1" x14ac:dyDescent="0.35">
      <c r="A15" s="20">
        <v>13</v>
      </c>
      <c r="B15" s="24" t="s">
        <v>16</v>
      </c>
      <c r="C15" s="24" t="s">
        <v>26</v>
      </c>
      <c r="D15" s="26">
        <v>1</v>
      </c>
      <c r="E15" s="23" t="s">
        <v>12</v>
      </c>
      <c r="F15" s="28"/>
      <c r="G15" s="26">
        <f t="shared" si="1"/>
        <v>0</v>
      </c>
      <c r="H15" s="32">
        <f t="shared" si="2"/>
        <v>0</v>
      </c>
      <c r="I15" s="34">
        <f>$G$3</f>
        <v>0</v>
      </c>
      <c r="J15" s="30"/>
    </row>
    <row r="16" spans="1:10" ht="50.1" customHeight="1" thickBot="1" x14ac:dyDescent="0.35">
      <c r="A16" s="41" t="s">
        <v>11</v>
      </c>
      <c r="B16" s="42"/>
      <c r="C16" s="42"/>
      <c r="D16" s="42"/>
      <c r="E16" s="42"/>
      <c r="F16" s="42"/>
      <c r="G16" s="43"/>
      <c r="H16" s="7">
        <f>SUM(H3:H15)</f>
        <v>0</v>
      </c>
      <c r="I16" s="8">
        <f>$G$3</f>
        <v>0</v>
      </c>
    </row>
    <row r="17" spans="1:13" ht="38.25" customHeight="1" thickBot="1" x14ac:dyDescent="0.35">
      <c r="A17" s="9"/>
      <c r="B17" s="9"/>
      <c r="C17" s="10"/>
      <c r="D17" s="9"/>
      <c r="E17" s="9"/>
      <c r="F17" s="9"/>
      <c r="G17" s="9"/>
      <c r="H17" s="11"/>
      <c r="I17" s="9"/>
      <c r="M17" s="14"/>
    </row>
    <row r="18" spans="1:13" ht="63.6" customHeight="1" x14ac:dyDescent="0.3">
      <c r="A18" s="47" t="s">
        <v>32</v>
      </c>
      <c r="B18" s="48"/>
      <c r="C18" s="48"/>
      <c r="D18" s="49"/>
      <c r="E18" s="9"/>
      <c r="F18" s="9"/>
      <c r="G18" s="9"/>
      <c r="H18" s="11"/>
      <c r="I18" s="9"/>
      <c r="M18" s="14"/>
    </row>
    <row r="19" spans="1:13" ht="67.8" customHeight="1" thickBot="1" x14ac:dyDescent="0.35">
      <c r="A19" s="50"/>
      <c r="B19" s="51"/>
      <c r="C19" s="51"/>
      <c r="D19" s="52"/>
      <c r="E19" s="17"/>
      <c r="F19" s="16"/>
      <c r="G19" s="9"/>
      <c r="H19" s="9"/>
      <c r="I19" s="9"/>
    </row>
    <row r="20" spans="1:13" ht="50.1" customHeight="1" thickBot="1" x14ac:dyDescent="0.35">
      <c r="A20" s="44" t="s">
        <v>13</v>
      </c>
      <c r="B20" s="45"/>
      <c r="C20" s="46"/>
      <c r="D20" s="18"/>
      <c r="E20" s="9"/>
      <c r="F20" s="9"/>
      <c r="G20" s="9"/>
      <c r="H20" s="9"/>
      <c r="I20" s="9"/>
    </row>
    <row r="21" spans="1:13" x14ac:dyDescent="0.3">
      <c r="A21" s="9"/>
      <c r="B21" s="12"/>
      <c r="C21" s="13"/>
      <c r="D21" s="12"/>
      <c r="E21" s="12"/>
    </row>
    <row r="22" spans="1:13" x14ac:dyDescent="0.3">
      <c r="A22" s="9"/>
      <c r="B22" s="9"/>
      <c r="C22" s="10"/>
      <c r="D22" s="9"/>
      <c r="E22" s="9"/>
      <c r="F22" s="37"/>
      <c r="G22" s="37"/>
      <c r="H22" s="37"/>
      <c r="I22" s="37"/>
    </row>
    <row r="23" spans="1:13" ht="34.799999999999997" customHeight="1" x14ac:dyDescent="0.3">
      <c r="A23" s="53" t="s">
        <v>15</v>
      </c>
      <c r="B23" s="54"/>
      <c r="C23" s="10" t="s">
        <v>30</v>
      </c>
      <c r="D23" s="9"/>
      <c r="E23" s="9"/>
      <c r="F23" s="38" t="s">
        <v>14</v>
      </c>
      <c r="G23" s="39"/>
      <c r="H23" s="39"/>
      <c r="I23" s="39"/>
    </row>
    <row r="24" spans="1:13" ht="24" customHeight="1" x14ac:dyDescent="0.3">
      <c r="A24" s="54"/>
      <c r="B24" s="54"/>
      <c r="C24" s="9"/>
      <c r="D24" s="9"/>
      <c r="E24" s="9"/>
      <c r="F24" s="40"/>
      <c r="G24" s="40"/>
      <c r="H24" s="40"/>
      <c r="I24" s="40"/>
    </row>
    <row r="25" spans="1:13" ht="46.8" customHeight="1" x14ac:dyDescent="0.3"/>
  </sheetData>
  <sheetProtection algorithmName="SHA-512" hashValue="OwtSkZlbhjheAoG6LwBnQWWoMzUfMd0A3qbbXSZl6Yp9HPlJodegVIt2R72vAeHFntCiAXhW4pEAxcwa4u+7SA==" saltValue="Lht7opbfTRQXXx+HIYhzyg==" spinCount="100000" sheet="1" formatCells="0" formatColumns="0" formatRows="0"/>
  <protectedRanges>
    <protectedRange sqref="F22" name="Tartomány5"/>
    <protectedRange sqref="D20" name="Tartomány4"/>
    <protectedRange sqref="F3:F15" name="Tartomány1"/>
    <protectedRange sqref="G3" name="Tartomány2"/>
    <protectedRange sqref="J3:J15" name="Tartomány3"/>
  </protectedRanges>
  <mergeCells count="9">
    <mergeCell ref="A1:I1"/>
    <mergeCell ref="F22:I22"/>
    <mergeCell ref="F23:I23"/>
    <mergeCell ref="F24:I24"/>
    <mergeCell ref="A16:G16"/>
    <mergeCell ref="A20:C20"/>
    <mergeCell ref="A18:D19"/>
    <mergeCell ref="A23:B23"/>
    <mergeCell ref="A24:B24"/>
  </mergeCells>
  <conditionalFormatting sqref="D20">
    <cfRule type="containsBlanks" dxfId="4" priority="30">
      <formula>LEN(TRIM(D20))=0</formula>
    </cfRule>
  </conditionalFormatting>
  <conditionalFormatting sqref="F3:G15">
    <cfRule type="containsBlanks" dxfId="3" priority="8">
      <formula>LEN(TRIM(F3))=0</formula>
    </cfRule>
  </conditionalFormatting>
  <conditionalFormatting sqref="G4:G15">
    <cfRule type="cellIs" dxfId="2" priority="1" operator="equal">
      <formula>0</formula>
    </cfRule>
  </conditionalFormatting>
  <conditionalFormatting sqref="H3:I16">
    <cfRule type="cellIs" dxfId="1" priority="4" operator="equal">
      <formula>0</formula>
    </cfRule>
  </conditionalFormatting>
  <conditionalFormatting sqref="J3:J15">
    <cfRule type="containsBlanks" dxfId="0" priority="2">
      <formula>LEN(TRIM(J3))=0</formula>
    </cfRule>
  </conditionalFormatting>
  <pageMargins left="0.23622047244094491" right="0.23622047244094491" top="0.74803149606299213" bottom="0.74803149606299213" header="0.31496062992125984" footer="0.31496062992125984"/>
  <pageSetup paperSize="9" scale="39" fitToHeight="0" orientation="landscape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Munka2!$A$1:$A$2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defaultRowHeight="14.4" x14ac:dyDescent="0.3"/>
  <sheetData>
    <row r="1" spans="1:1" x14ac:dyDescent="0.3">
      <c r="A1" t="s">
        <v>2</v>
      </c>
    </row>
    <row r="2" spans="1:1" x14ac:dyDescent="0.3">
      <c r="A2" t="s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B4" sqref="B4"/>
    </sheetView>
  </sheetViews>
  <sheetFormatPr defaultRowHeight="14.4" x14ac:dyDescent="0.3"/>
  <sheetData>
    <row r="1" spans="1:2" x14ac:dyDescent="0.3">
      <c r="A1" t="s">
        <v>1</v>
      </c>
      <c r="B1">
        <v>1</v>
      </c>
    </row>
    <row r="2" spans="1:2" x14ac:dyDescent="0.3">
      <c r="A2" t="s">
        <v>2</v>
      </c>
      <c r="B2">
        <v>2</v>
      </c>
    </row>
    <row r="4" spans="1:2" x14ac:dyDescent="0.3">
      <c r="A4" t="str">
        <f>IF(ISBLANK(RfQ!#REF!),"ÜRES","NEMÜRES")</f>
        <v>NEMÜRES</v>
      </c>
    </row>
    <row r="5" spans="1:2" x14ac:dyDescent="0.3">
      <c r="A5" t="str">
        <f>IF(ISBLANK(#REF!),"ÜRES","NEMÜRES")</f>
        <v>NEMÜRES</v>
      </c>
    </row>
    <row r="6" spans="1:2" x14ac:dyDescent="0.3">
      <c r="A6" t="str">
        <f>IF(ISBLANK(#REF!),"ÜRES","NEMÜRES")</f>
        <v>NEMÜRES</v>
      </c>
    </row>
    <row r="7" spans="1:2" x14ac:dyDescent="0.3">
      <c r="A7" t="str">
        <f>IF(ISBLANK(#REF!),"ÜRES","NEMÜRES")</f>
        <v>NEMÜRES</v>
      </c>
    </row>
    <row r="8" spans="1:2" x14ac:dyDescent="0.3">
      <c r="A8" t="str">
        <f>IF(ISBLANK(#REF!),"ÜRES","NEMÜRES")</f>
        <v>NEMÜRES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000C7AF912D34FA6AB15982D2FB08C" ma:contentTypeVersion="13" ma:contentTypeDescription="Create a new document." ma:contentTypeScope="" ma:versionID="cc872b1faec06d8963e5028fce72e42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9027f012118fde3cd5ed54d795bab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2CB821-F2EE-4386-827C-FD2F689380B4}">
  <ds:schemaRefs>
    <ds:schemaRef ds:uri="http://www.w3.org/XML/1998/namespace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3AED8C0-5E8F-4D89-AD7E-BD4256B95A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8122F8-593A-4722-8E14-C5E08C39D8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RfQ</vt:lpstr>
      <vt:lpstr>Munka2</vt:lpstr>
      <vt:lpstr>Munka1</vt:lpstr>
      <vt:lpstr>RfQ!Nyomtatási_cím</vt:lpstr>
    </vt:vector>
  </TitlesOfParts>
  <Company>ELI-HU Nonprofit Kft.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Bolváry Réka</dc:creator>
  <cp:lastModifiedBy>Kerékgyártó Kitti</cp:lastModifiedBy>
  <cp:lastPrinted>2024-07-10T14:20:38Z</cp:lastPrinted>
  <dcterms:created xsi:type="dcterms:W3CDTF">2022-12-05T08:40:49Z</dcterms:created>
  <dcterms:modified xsi:type="dcterms:W3CDTF">2024-07-10T14:53:02Z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0x01010090000C7AF912D34FA6AB15982D2FB08C</vt:lpwstr>
  </property>
</Properties>
</file>